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ibel Lap\MARIBEL ADMON ROMITA 2015-2018\PLATAFORMA NACIONA 2018\2021\REPORTES FINANCIEROS I TRIM PRE 2021\"/>
    </mc:Choice>
  </mc:AlternateContent>
  <xr:revisionPtr revIDLastSave="0" documentId="8_{8FA027D4-654E-4A9C-987D-08A87FCD1D2C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81029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G16" i="1"/>
  <c r="G15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<sst xmlns="http://schemas.openxmlformats.org/spreadsheetml/2006/main" count="27" uniqueCount="27">
  <si>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</si>
  <si>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</si>
  <si>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</si>
  <si>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</si>
  <si>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</si>
  <si>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</si>
  <si>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</si>
  <si>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</si>
  <si>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</si>
  <si>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</si>
  <si>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</si>
  <si>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</si>
  <si>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</si>
  <si>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</si>
  <si>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</si>
  <si>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</si>
  <si>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</si>
  <si>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</si>
  <si>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</si>
  <si>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</si>
  <si>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</si>
  <si>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</si>
  <si>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</si>
  <si>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</si>
  <si>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</si>
  <si>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</si>
  <si>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MUNICIPIO DE ROMITA, GTO.
ESTADO ANALÍTICO DEL ACTIVO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</si>
</sst>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469818808.79999995</v>
      </c>
      <c r="D4" s="13">
        <f>SUM(D6+D15)</f>
        <v>61004255.179999992</v>
      </c>
      <c r="E4" s="13">
        <f>SUM(E6+E15)</f>
        <v>53246801.550000004</v>
      </c>
      <c r="F4" s="13">
        <f>SUM(F6+F15)</f>
        <v>477576262.42999995</v>
      </c>
      <c r="G4" s="13">
        <f>SUM(G6+G15)</f>
        <v>7757453.6299999943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32228991.34</v>
      </c>
      <c r="D6" s="13">
        <f>SUM(D7:D13)</f>
        <v>44110882.299999997</v>
      </c>
      <c r="E6" s="13">
        <f>SUM(E7:E13)</f>
        <v>49910541.170000002</v>
      </c>
      <c r="F6" s="13">
        <f>SUM(F7:F13)</f>
        <v>26429332.469999995</v>
      </c>
      <c r="G6" s="18">
        <f>SUM(G7:G13)</f>
        <v>-5799658.8700000057</v>
      </c>
    </row>
    <row r="7" spans="1:7" x14ac:dyDescent="0.2">
      <c r="A7" s="3">
        <v>1110</v>
      </c>
      <c r="B7" s="7" t="s">
        <v>9</v>
      </c>
      <c r="C7" s="18">
        <v>16588919.43</v>
      </c>
      <c r="D7" s="18">
        <v>32095028.48</v>
      </c>
      <c r="E7" s="18">
        <v>39454304.420000002</v>
      </c>
      <c r="F7" s="18">
        <f>C7+D7-E7</f>
        <v>9229643.4899999946</v>
      </c>
      <c r="G7" s="18">
        <f t="shared" ref="G7:G13" si="0">F7-C7</f>
        <v>-7359275.9400000051</v>
      </c>
    </row>
    <row r="8" spans="1:7" x14ac:dyDescent="0.2">
      <c r="A8" s="3">
        <v>1120</v>
      </c>
      <c r="B8" s="7" t="s">
        <v>10</v>
      </c>
      <c r="C8" s="18">
        <v>10466368.550000001</v>
      </c>
      <c r="D8" s="18">
        <v>7199409.9800000004</v>
      </c>
      <c r="E8" s="18">
        <v>7070864.0899999999</v>
      </c>
      <c r="F8" s="18">
        <f t="shared" ref="F8:F13" si="1">C8+D8-E8</f>
        <v>10594914.440000001</v>
      </c>
      <c r="G8" s="18">
        <f t="shared" si="0"/>
        <v>128545.8900000006</v>
      </c>
    </row>
    <row r="9" spans="1:7" x14ac:dyDescent="0.2">
      <c r="A9" s="3">
        <v>1130</v>
      </c>
      <c r="B9" s="7" t="s">
        <v>11</v>
      </c>
      <c r="C9" s="18">
        <v>5173703.3600000003</v>
      </c>
      <c r="D9" s="18">
        <v>4816443.84</v>
      </c>
      <c r="E9" s="18">
        <v>3385372.66</v>
      </c>
      <c r="F9" s="18">
        <f t="shared" si="1"/>
        <v>6604774.5399999991</v>
      </c>
      <c r="G9" s="18">
        <f t="shared" si="0"/>
        <v>1431071.1799999988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437589817.45999998</v>
      </c>
      <c r="D15" s="13">
        <f>SUM(D16:D24)</f>
        <v>16893372.879999999</v>
      </c>
      <c r="E15" s="13">
        <f>SUM(E16:E24)</f>
        <v>3336260.38</v>
      </c>
      <c r="F15" s="13">
        <f>SUM(F16:F24)</f>
        <v>451146929.95999998</v>
      </c>
      <c r="G15" s="13">
        <f>SUM(G16:G24)</f>
        <v>13557112.5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433229723.93000001</v>
      </c>
      <c r="D18" s="19">
        <v>16893372.879999999</v>
      </c>
      <c r="E18" s="19">
        <v>3336260.38</v>
      </c>
      <c r="F18" s="19">
        <f t="shared" si="3"/>
        <v>446786836.43000001</v>
      </c>
      <c r="G18" s="19">
        <f t="shared" si="2"/>
        <v>13557112.5</v>
      </c>
    </row>
    <row r="19" spans="1:7" x14ac:dyDescent="0.2">
      <c r="A19" s="3">
        <v>1240</v>
      </c>
      <c r="B19" s="7" t="s">
        <v>18</v>
      </c>
      <c r="C19" s="18">
        <v>17851844.27</v>
      </c>
      <c r="D19" s="18">
        <v>0</v>
      </c>
      <c r="E19" s="18">
        <v>0</v>
      </c>
      <c r="F19" s="18">
        <f t="shared" si="3"/>
        <v>17851844.27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708356.03</v>
      </c>
      <c r="D20" s="18">
        <v>0</v>
      </c>
      <c r="E20" s="18">
        <v>0</v>
      </c>
      <c r="F20" s="18">
        <f t="shared" si="3"/>
        <v>708356.03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-14473193.99</v>
      </c>
      <c r="D21" s="18">
        <v>0</v>
      </c>
      <c r="E21" s="18">
        <v>0</v>
      </c>
      <c r="F21" s="18">
        <f t="shared" si="3"/>
        <v>-14473193.99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273087.21999999997</v>
      </c>
      <c r="D22" s="18">
        <v>0</v>
      </c>
      <c r="E22" s="18">
        <v>0</v>
      </c>
      <c r="F22" s="18">
        <f t="shared" si="3"/>
        <v>273087.21999999997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52411</cp:lastModifiedBy>
  <cp:lastPrinted>2018-03-08T18:40:55Z</cp:lastPrinted>
  <dcterms:created xsi:type="dcterms:W3CDTF">2014-02-09T04:04:15Z</dcterms:created>
  <dcterms:modified xsi:type="dcterms:W3CDTF">2021-04-15T19:29:16Z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